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JEF\Downloads\"/>
    </mc:Choice>
  </mc:AlternateContent>
  <xr:revisionPtr revIDLastSave="0" documentId="13_ncr:1_{4FB1F00E-4D14-4489-9120-7889A5741B8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Kalkulationshilfe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44" i="2" l="1"/>
  <c r="E20" i="2"/>
  <c r="B8" i="2"/>
  <c r="E51" i="2"/>
  <c r="F55" i="2" s="1"/>
  <c r="F60" i="2" s="1"/>
  <c r="E50" i="2"/>
  <c r="E31" i="2"/>
  <c r="E4" i="2"/>
  <c r="E59" i="2"/>
  <c r="E49" i="2"/>
  <c r="E19" i="2"/>
  <c r="E16" i="2"/>
  <c r="E13" i="2"/>
  <c r="E14" i="2"/>
  <c r="F43" i="2"/>
  <c r="E45" i="2" s="1"/>
  <c r="B57" i="2" l="1"/>
  <c r="D61" i="2"/>
  <c r="E61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Nicole Howe</author>
  </authors>
  <commentList>
    <comment ref="E13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>Nicole Howe:</t>
        </r>
        <r>
          <rPr>
            <sz val="8"/>
            <color indexed="81"/>
            <rFont val="Tahoma"/>
            <family val="2"/>
          </rPr>
          <t xml:space="preserve">
Anzahl der Personen x Kosten pro Tag x Anzahl Tage</t>
        </r>
      </text>
    </comment>
    <comment ref="E14" authorId="0" shapeId="0" xr:uid="{00000000-0006-0000-0000-000002000000}">
      <text>
        <r>
          <rPr>
            <b/>
            <sz val="8"/>
            <color indexed="81"/>
            <rFont val="Tahoma"/>
            <family val="2"/>
          </rPr>
          <t>Nicole Howe:</t>
        </r>
        <r>
          <rPr>
            <sz val="8"/>
            <color indexed="81"/>
            <rFont val="Tahoma"/>
            <family val="2"/>
          </rPr>
          <t xml:space="preserve">
Anzahl der Personen x Kosten pro Tag x Anzahl Tage</t>
        </r>
      </text>
    </comment>
    <comment ref="E16" authorId="0" shapeId="0" xr:uid="{00000000-0006-0000-0000-000003000000}">
      <text>
        <r>
          <rPr>
            <b/>
            <sz val="8"/>
            <color indexed="81"/>
            <rFont val="Tahoma"/>
            <family val="2"/>
          </rPr>
          <t>Nicole Howe:</t>
        </r>
        <r>
          <rPr>
            <sz val="8"/>
            <color indexed="81"/>
            <rFont val="Tahoma"/>
            <family val="2"/>
          </rPr>
          <t xml:space="preserve">
Anzahl der Personen x Kosten pro Tag x Anzahl Tage</t>
        </r>
      </text>
    </comment>
    <comment ref="E19" authorId="0" shapeId="0" xr:uid="{00000000-0006-0000-0000-000004000000}">
      <text>
        <r>
          <rPr>
            <b/>
            <sz val="8"/>
            <color indexed="81"/>
            <rFont val="Tahoma"/>
            <family val="2"/>
          </rPr>
          <t>Nicole Howe:</t>
        </r>
        <r>
          <rPr>
            <sz val="8"/>
            <color indexed="81"/>
            <rFont val="Tahoma"/>
            <family val="2"/>
          </rPr>
          <t xml:space="preserve">
Anzahl km x Betrag
</t>
        </r>
      </text>
    </comment>
    <comment ref="E31" authorId="0" shapeId="0" xr:uid="{00000000-0006-0000-0000-000005000000}">
      <text>
        <r>
          <rPr>
            <b/>
            <sz val="8"/>
            <color indexed="81"/>
            <rFont val="Tahoma"/>
            <family val="2"/>
          </rPr>
          <t>Nicole Howe:</t>
        </r>
        <r>
          <rPr>
            <sz val="8"/>
            <color indexed="81"/>
            <rFont val="Tahoma"/>
            <family val="2"/>
          </rPr>
          <t xml:space="preserve">
Betrag MitarbeiterInnenentschädigung * MitarbeiterInnen</t>
        </r>
      </text>
    </comment>
    <comment ref="A44" authorId="0" shapeId="0" xr:uid="{00000000-0006-0000-0000-000006000000}">
      <text>
        <r>
          <rPr>
            <b/>
            <sz val="8"/>
            <color indexed="81"/>
            <rFont val="Tahoma"/>
            <family val="2"/>
          </rPr>
          <t>Nicole Howe:</t>
        </r>
        <r>
          <rPr>
            <sz val="8"/>
            <color indexed="81"/>
            <rFont val="Tahoma"/>
            <family val="2"/>
          </rPr>
          <t xml:space="preserve">
Die MitarbeiterInnen zahlen keinen eigenen Kostenbeitrag!</t>
        </r>
      </text>
    </comment>
    <comment ref="E44" authorId="0" shapeId="0" xr:uid="{00000000-0006-0000-0000-000007000000}">
      <text>
        <r>
          <rPr>
            <b/>
            <sz val="8"/>
            <color indexed="81"/>
            <rFont val="Tahoma"/>
            <family val="2"/>
          </rPr>
          <t>Nicole Howe:</t>
        </r>
        <r>
          <rPr>
            <sz val="8"/>
            <color indexed="81"/>
            <rFont val="Tahoma"/>
            <family val="2"/>
          </rPr>
          <t xml:space="preserve">
Gesamtkosten / Anzahl TeilnehmerInnen </t>
        </r>
      </text>
    </comment>
    <comment ref="E45" authorId="0" shapeId="0" xr:uid="{00000000-0006-0000-0000-000008000000}">
      <text>
        <r>
          <rPr>
            <b/>
            <sz val="8"/>
            <color indexed="81"/>
            <rFont val="Tahoma"/>
            <family val="2"/>
          </rPr>
          <t>Nicole Howe:</t>
        </r>
        <r>
          <rPr>
            <sz val="8"/>
            <color indexed="81"/>
            <rFont val="Tahoma"/>
            <family val="2"/>
          </rPr>
          <t xml:space="preserve">
Gesamtkosten / Anzahl Tage / Anzahl TeilnehmerInnen</t>
        </r>
      </text>
    </comment>
    <comment ref="E49" authorId="0" shapeId="0" xr:uid="{00000000-0006-0000-0000-000009000000}">
      <text>
        <r>
          <rPr>
            <b/>
            <sz val="8"/>
            <color indexed="81"/>
            <rFont val="Tahoma"/>
            <family val="2"/>
          </rPr>
          <t>Nicole Howe:</t>
        </r>
        <r>
          <rPr>
            <sz val="8"/>
            <color indexed="81"/>
            <rFont val="Tahoma"/>
            <family val="2"/>
          </rPr>
          <t xml:space="preserve">
Zuschuss pro Tag und TN * Reisetage * TN</t>
        </r>
      </text>
    </comment>
    <comment ref="E50" authorId="0" shapeId="0" xr:uid="{00000000-0006-0000-0000-00000A000000}">
      <text>
        <r>
          <rPr>
            <b/>
            <sz val="8"/>
            <color indexed="81"/>
            <rFont val="Tahoma"/>
            <family val="2"/>
          </rPr>
          <t>Nicole Howe:</t>
        </r>
        <r>
          <rPr>
            <sz val="8"/>
            <color indexed="81"/>
            <rFont val="Tahoma"/>
            <family val="2"/>
          </rPr>
          <t xml:space="preserve">
Zuschuss pro Tag und TN * Reisetage * TN</t>
        </r>
      </text>
    </comment>
    <comment ref="E51" authorId="0" shapeId="0" xr:uid="{00000000-0006-0000-0000-00000B000000}">
      <text>
        <r>
          <rPr>
            <b/>
            <sz val="8"/>
            <color indexed="81"/>
            <rFont val="Tahoma"/>
            <family val="2"/>
          </rPr>
          <t>Nicole Howe:</t>
        </r>
        <r>
          <rPr>
            <sz val="8"/>
            <color indexed="81"/>
            <rFont val="Tahoma"/>
            <family val="2"/>
          </rPr>
          <t xml:space="preserve">
Zuschuss pro Tag und TN * Reisetage * TN</t>
        </r>
      </text>
    </comment>
    <comment ref="B57" authorId="0" shapeId="0" xr:uid="{00000000-0006-0000-0000-00000C000000}">
      <text>
        <r>
          <rPr>
            <b/>
            <sz val="8"/>
            <color indexed="81"/>
            <rFont val="Tahoma"/>
            <family val="2"/>
          </rPr>
          <t>Nicole Howe:</t>
        </r>
        <r>
          <rPr>
            <sz val="8"/>
            <color indexed="81"/>
            <rFont val="Tahoma"/>
            <family val="2"/>
          </rPr>
          <t xml:space="preserve">
Diesen Betrag müsste jedeR TN zahlen, um die Finanzierung der Maßnahme sicherzustellen. </t>
        </r>
      </text>
    </comment>
  </commentList>
</comments>
</file>

<file path=xl/sharedStrings.xml><?xml version="1.0" encoding="utf-8"?>
<sst xmlns="http://schemas.openxmlformats.org/spreadsheetml/2006/main" count="51" uniqueCount="50">
  <si>
    <t xml:space="preserve">Anzahl der TeilnehmerInnen </t>
  </si>
  <si>
    <t xml:space="preserve">Personen insgesamt </t>
  </si>
  <si>
    <t xml:space="preserve">Kosten </t>
  </si>
  <si>
    <t xml:space="preserve">Verpflegung </t>
  </si>
  <si>
    <t xml:space="preserve">Unterkunft </t>
  </si>
  <si>
    <t xml:space="preserve">Termin vom _________________ bis _________________ = </t>
  </si>
  <si>
    <t xml:space="preserve">= </t>
  </si>
  <si>
    <t>Kosten für Begleit-PKW</t>
  </si>
  <si>
    <t>An- und Abreise Gruppe</t>
  </si>
  <si>
    <t>km</t>
  </si>
  <si>
    <t xml:space="preserve">Materialbeschaffung, -ergänzung </t>
  </si>
  <si>
    <t xml:space="preserve">Pädagogischer Sachbedarf </t>
  </si>
  <si>
    <t>(Verbrauchsmaterial für Spiele, Projekte, Workshops)</t>
  </si>
  <si>
    <t>Leihgebühren</t>
  </si>
  <si>
    <t>(Kanus, Fahrräder, Bus für Tagesfahrten)</t>
  </si>
  <si>
    <t>(anteilige Kosten für Zelte, Küchenausrüstung, Erste Hilfe)</t>
  </si>
  <si>
    <t xml:space="preserve">MitarbeiterInnenentschädigung </t>
  </si>
  <si>
    <t xml:space="preserve">Versicherungen </t>
  </si>
  <si>
    <t>(Unfall, Haftpflicht, Kasko für Begleit-PKW)</t>
  </si>
  <si>
    <t xml:space="preserve">Verwaltungskosten </t>
  </si>
  <si>
    <t xml:space="preserve">Gesamtkosten </t>
  </si>
  <si>
    <t xml:space="preserve">Kosten je TeilnehmerIn </t>
  </si>
  <si>
    <t xml:space="preserve">Kosten je Tag und TeilnehmerIn </t>
  </si>
  <si>
    <t xml:space="preserve">Einnahmen </t>
  </si>
  <si>
    <t xml:space="preserve">Zuschuss Gemeinde </t>
  </si>
  <si>
    <t xml:space="preserve">Eigenleistung Verband </t>
  </si>
  <si>
    <t>Zuschuss _________________</t>
  </si>
  <si>
    <t>Spenden</t>
  </si>
  <si>
    <t>pro TN</t>
  </si>
  <si>
    <t>Gesamteinnahmen</t>
  </si>
  <si>
    <t xml:space="preserve">Sonstiges </t>
  </si>
  <si>
    <t xml:space="preserve">(Telefon, Porto, Kopien, Öffentlichkeitsarbeit) </t>
  </si>
  <si>
    <t xml:space="preserve"> Beträge/Anzahl eintragen</t>
  </si>
  <si>
    <t xml:space="preserve">Preis pro Tag/Nacht </t>
  </si>
  <si>
    <t>Tage Vollpension</t>
  </si>
  <si>
    <t>Feld wird berechnet</t>
  </si>
  <si>
    <t>oder</t>
  </si>
  <si>
    <t>Vollpension</t>
  </si>
  <si>
    <t>Teilnahmebeitrag um Veranstaltung zu finanzieren</t>
  </si>
  <si>
    <t>festgelegter max. Teilnahmebeitrag</t>
  </si>
  <si>
    <t>Reisetage (inkl. An-/Abreise)</t>
  </si>
  <si>
    <t xml:space="preserve">Kalkulation für Freizeit/Seminar: </t>
  </si>
  <si>
    <t>Übernachtungen</t>
  </si>
  <si>
    <t>Zuschuss Stadt Juleica-MA</t>
  </si>
  <si>
    <t>pro Nacht und Person</t>
  </si>
  <si>
    <t>davon TN aus Hannover</t>
  </si>
  <si>
    <t>Anzahl der MA mit Juleica</t>
  </si>
  <si>
    <t>Zuschuss Hannoveraner Teilnehmer</t>
  </si>
  <si>
    <t>Bus / Bahn</t>
  </si>
  <si>
    <t>Dankeschön an die Evangelische Jugend fürs Bereitstellen der Grundlage dieser Kalkulationshilfe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</si>
</sst>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_-* #,##0.00\ [$€-407]_-;\-* #,##0.00\ [$€-407]_-;_-* &quot;-&quot;??\ [$€-407]_-;_-@_-"/>
  </numFmts>
  <fonts count="12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u val="singleAccounting"/>
      <sz val="10"/>
      <name val="Arial"/>
      <family val="2"/>
    </font>
    <font>
      <b/>
      <sz val="10"/>
      <color indexed="10"/>
      <name val="Arial"/>
      <family val="2"/>
    </font>
    <font>
      <b/>
      <sz val="10"/>
      <color indexed="12"/>
      <name val="Arial"/>
      <family val="2"/>
    </font>
    <font>
      <i/>
      <sz val="10"/>
      <name val="Arial"/>
      <family val="2"/>
    </font>
    <font>
      <b/>
      <u/>
      <sz val="12"/>
      <name val="Arial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0" applyFont="1"/>
    <xf numFmtId="0" fontId="4" fillId="0" borderId="0" xfId="0" applyFont="1"/>
    <xf numFmtId="44" fontId="0" fillId="0" borderId="0" xfId="1" applyFont="1"/>
    <xf numFmtId="49" fontId="0" fillId="0" borderId="0" xfId="0" applyNumberFormat="1" applyAlignment="1">
      <alignment horizontal="right"/>
    </xf>
    <xf numFmtId="0" fontId="0" fillId="0" borderId="1" xfId="0" applyBorder="1"/>
    <xf numFmtId="0" fontId="0" fillId="0" borderId="0" xfId="0" applyAlignment="1">
      <alignment horizontal="center"/>
    </xf>
    <xf numFmtId="0" fontId="8" fillId="0" borderId="0" xfId="0" applyFont="1" applyAlignment="1">
      <alignment horizontal="right"/>
    </xf>
    <xf numFmtId="0" fontId="9" fillId="0" borderId="0" xfId="0" applyFont="1" applyAlignment="1">
      <alignment horizontal="right"/>
    </xf>
    <xf numFmtId="0" fontId="8" fillId="0" borderId="0" xfId="0" applyFont="1" applyAlignment="1">
      <alignment horizontal="left"/>
    </xf>
    <xf numFmtId="0" fontId="0" fillId="2" borderId="0" xfId="0" applyFill="1"/>
    <xf numFmtId="44" fontId="0" fillId="2" borderId="0" xfId="1" applyFont="1" applyFill="1"/>
    <xf numFmtId="44" fontId="7" fillId="2" borderId="0" xfId="1" applyFont="1" applyFill="1"/>
    <xf numFmtId="44" fontId="0" fillId="2" borderId="0" xfId="0" applyNumberFormat="1" applyFill="1"/>
    <xf numFmtId="0" fontId="0" fillId="2" borderId="2" xfId="0" applyFill="1" applyBorder="1"/>
    <xf numFmtId="0" fontId="10" fillId="0" borderId="0" xfId="0" applyFont="1"/>
    <xf numFmtId="44" fontId="0" fillId="0" borderId="0" xfId="1" applyFont="1" applyFill="1"/>
    <xf numFmtId="0" fontId="0" fillId="0" borderId="0" xfId="0" applyAlignment="1">
      <alignment wrapText="1"/>
    </xf>
    <xf numFmtId="0" fontId="3" fillId="0" borderId="3" xfId="0" applyFont="1" applyBorder="1"/>
    <xf numFmtId="0" fontId="3" fillId="0" borderId="2" xfId="0" applyFont="1" applyBorder="1"/>
    <xf numFmtId="0" fontId="3" fillId="0" borderId="0" xfId="0" applyFont="1"/>
    <xf numFmtId="3" fontId="0" fillId="0" borderId="0" xfId="0" applyNumberFormat="1"/>
    <xf numFmtId="0" fontId="0" fillId="0" borderId="0" xfId="0" applyAlignment="1">
      <alignment vertical="center"/>
    </xf>
    <xf numFmtId="0" fontId="3" fillId="3" borderId="3" xfId="0" applyFont="1" applyFill="1" applyBorder="1"/>
    <xf numFmtId="0" fontId="0" fillId="3" borderId="0" xfId="0" applyFill="1"/>
    <xf numFmtId="164" fontId="0" fillId="3" borderId="0" xfId="2" applyNumberFormat="1" applyFont="1" applyFill="1"/>
    <xf numFmtId="44" fontId="0" fillId="3" borderId="0" xfId="1" applyFont="1" applyFill="1"/>
    <xf numFmtId="3" fontId="0" fillId="3" borderId="0" xfId="0" applyNumberFormat="1" applyFill="1"/>
    <xf numFmtId="0" fontId="3" fillId="4" borderId="0" xfId="0" applyFont="1" applyFill="1"/>
    <xf numFmtId="44" fontId="0" fillId="4" borderId="0" xfId="2" applyFont="1" applyFill="1"/>
    <xf numFmtId="44" fontId="0" fillId="4" borderId="0" xfId="1" applyFont="1" applyFill="1"/>
    <xf numFmtId="0" fontId="3" fillId="0" borderId="0" xfId="0" applyFont="1" applyAlignment="1">
      <alignment horizontal="left"/>
    </xf>
    <xf numFmtId="0" fontId="11" fillId="0" borderId="0" xfId="0" applyFont="1" applyAlignment="1">
      <alignment vertical="center"/>
    </xf>
  </cellXfs>
  <cellStyles count="3">
    <cellStyle name="Euro" xfId="1" xr:uid="{00000000-0005-0000-0000-000000000000}"/>
    <cellStyle name="Standard" xfId="0" builtinId="0"/>
    <cellStyle name="Währung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3"/>
  <sheetViews>
    <sheetView tabSelected="1" topLeftCell="A37" workbookViewId="0">
      <selection activeCell="B52" sqref="B52"/>
    </sheetView>
  </sheetViews>
  <sheetFormatPr baseColWidth="10" defaultRowHeight="12.75" x14ac:dyDescent="0.2"/>
  <cols>
    <col min="1" max="1" width="26.42578125" customWidth="1"/>
    <col min="2" max="2" width="12.42578125" customWidth="1"/>
    <col min="3" max="3" width="4.42578125" customWidth="1"/>
    <col min="4" max="4" width="10.7109375" customWidth="1"/>
    <col min="5" max="5" width="12.42578125" customWidth="1"/>
    <col min="6" max="6" width="25" bestFit="1" customWidth="1"/>
    <col min="7" max="7" width="7.140625" customWidth="1"/>
  </cols>
  <sheetData>
    <row r="1" spans="1:6" s="22" customFormat="1" ht="38.25" customHeight="1" x14ac:dyDescent="0.2">
      <c r="A1" s="32" t="s">
        <v>41</v>
      </c>
    </row>
    <row r="2" spans="1:6" x14ac:dyDescent="0.2">
      <c r="A2" t="s">
        <v>5</v>
      </c>
      <c r="E2" s="23">
        <v>3</v>
      </c>
      <c r="F2" t="s">
        <v>40</v>
      </c>
    </row>
    <row r="3" spans="1:6" x14ac:dyDescent="0.2">
      <c r="E3" s="23">
        <v>2</v>
      </c>
      <c r="F3" s="20" t="s">
        <v>42</v>
      </c>
    </row>
    <row r="4" spans="1:6" x14ac:dyDescent="0.2">
      <c r="D4" s="4" t="s">
        <v>6</v>
      </c>
      <c r="E4" s="14">
        <f>E2</f>
        <v>3</v>
      </c>
      <c r="F4" t="s">
        <v>34</v>
      </c>
    </row>
    <row r="5" spans="1:6" x14ac:dyDescent="0.2">
      <c r="A5" t="s">
        <v>0</v>
      </c>
      <c r="B5" s="24">
        <v>40</v>
      </c>
    </row>
    <row r="6" spans="1:6" x14ac:dyDescent="0.2">
      <c r="A6" s="20" t="s">
        <v>45</v>
      </c>
      <c r="B6" s="24">
        <v>35</v>
      </c>
    </row>
    <row r="7" spans="1:6" x14ac:dyDescent="0.2">
      <c r="A7" s="20" t="s">
        <v>46</v>
      </c>
      <c r="B7" s="24">
        <v>5</v>
      </c>
      <c r="E7" s="24" t="s">
        <v>32</v>
      </c>
      <c r="F7" s="24"/>
    </row>
    <row r="8" spans="1:6" x14ac:dyDescent="0.2">
      <c r="A8" t="s">
        <v>1</v>
      </c>
      <c r="B8" s="10">
        <f>B5+B7</f>
        <v>45</v>
      </c>
      <c r="E8" s="10" t="s">
        <v>35</v>
      </c>
      <c r="F8" s="10"/>
    </row>
    <row r="9" spans="1:6" ht="13.5" thickBot="1" x14ac:dyDescent="0.25">
      <c r="A9" s="5"/>
      <c r="B9" s="5"/>
      <c r="C9" s="5"/>
      <c r="D9" s="5"/>
      <c r="E9" s="5"/>
      <c r="F9" s="5"/>
    </row>
    <row r="10" spans="1:6" ht="13.5" thickTop="1" x14ac:dyDescent="0.2"/>
    <row r="11" spans="1:6" x14ac:dyDescent="0.2">
      <c r="A11" s="1" t="s">
        <v>2</v>
      </c>
      <c r="B11" t="s">
        <v>33</v>
      </c>
    </row>
    <row r="13" spans="1:6" x14ac:dyDescent="0.2">
      <c r="A13" t="s">
        <v>3</v>
      </c>
      <c r="B13" s="25">
        <v>5</v>
      </c>
      <c r="C13" s="3"/>
      <c r="E13" s="11">
        <f>PRODUCT(B8,B13, E4)</f>
        <v>675</v>
      </c>
    </row>
    <row r="14" spans="1:6" x14ac:dyDescent="0.2">
      <c r="A14" t="s">
        <v>4</v>
      </c>
      <c r="B14" s="25">
        <v>12</v>
      </c>
      <c r="C14" s="3"/>
      <c r="E14" s="11">
        <f>PRODUCT(B8,B14,E4)</f>
        <v>1620</v>
      </c>
    </row>
    <row r="15" spans="1:6" x14ac:dyDescent="0.2">
      <c r="A15" s="15" t="s">
        <v>36</v>
      </c>
      <c r="B15" s="16"/>
      <c r="C15" s="16"/>
      <c r="E15" s="16"/>
    </row>
    <row r="16" spans="1:6" x14ac:dyDescent="0.2">
      <c r="A16" t="s">
        <v>37</v>
      </c>
      <c r="B16" s="26">
        <v>0</v>
      </c>
      <c r="C16" s="3"/>
      <c r="E16" s="11">
        <f>PRODUCT(B8,B16,E4)</f>
        <v>0</v>
      </c>
    </row>
    <row r="17" spans="1:5" x14ac:dyDescent="0.2">
      <c r="B17" s="3"/>
      <c r="C17" s="3"/>
      <c r="E17" s="3"/>
    </row>
    <row r="18" spans="1:5" x14ac:dyDescent="0.2">
      <c r="A18" t="s">
        <v>8</v>
      </c>
      <c r="E18" s="26">
        <v>0</v>
      </c>
    </row>
    <row r="19" spans="1:5" x14ac:dyDescent="0.2">
      <c r="A19" t="s">
        <v>7</v>
      </c>
      <c r="B19" s="27">
        <v>0</v>
      </c>
      <c r="C19" t="s">
        <v>9</v>
      </c>
      <c r="D19" s="26">
        <v>0.3</v>
      </c>
      <c r="E19" s="11">
        <f>PRODUCT(B19,D19)</f>
        <v>0</v>
      </c>
    </row>
    <row r="20" spans="1:5" x14ac:dyDescent="0.2">
      <c r="A20" s="20" t="s">
        <v>48</v>
      </c>
      <c r="B20" s="21"/>
      <c r="D20" s="26"/>
      <c r="E20" s="11">
        <f>PRODUCT(B20,D20)</f>
        <v>0</v>
      </c>
    </row>
    <row r="22" spans="1:5" x14ac:dyDescent="0.2">
      <c r="A22" t="s">
        <v>10</v>
      </c>
      <c r="E22" s="26"/>
    </row>
    <row r="23" spans="1:5" x14ac:dyDescent="0.2">
      <c r="A23" t="s">
        <v>15</v>
      </c>
    </row>
    <row r="25" spans="1:5" x14ac:dyDescent="0.2">
      <c r="A25" t="s">
        <v>11</v>
      </c>
      <c r="E25" s="26"/>
    </row>
    <row r="26" spans="1:5" x14ac:dyDescent="0.2">
      <c r="A26" t="s">
        <v>12</v>
      </c>
    </row>
    <row r="28" spans="1:5" x14ac:dyDescent="0.2">
      <c r="A28" t="s">
        <v>13</v>
      </c>
      <c r="E28" s="26">
        <v>0</v>
      </c>
    </row>
    <row r="29" spans="1:5" x14ac:dyDescent="0.2">
      <c r="A29" t="s">
        <v>14</v>
      </c>
    </row>
    <row r="31" spans="1:5" x14ac:dyDescent="0.2">
      <c r="A31" t="s">
        <v>16</v>
      </c>
      <c r="B31" s="26"/>
      <c r="E31" s="11">
        <f>B31</f>
        <v>0</v>
      </c>
    </row>
    <row r="33" spans="1:6" x14ac:dyDescent="0.2">
      <c r="A33" t="s">
        <v>17</v>
      </c>
      <c r="E33" s="26">
        <v>0</v>
      </c>
    </row>
    <row r="34" spans="1:6" x14ac:dyDescent="0.2">
      <c r="A34" t="s">
        <v>18</v>
      </c>
    </row>
    <row r="36" spans="1:6" x14ac:dyDescent="0.2">
      <c r="A36" t="s">
        <v>19</v>
      </c>
      <c r="E36" s="26">
        <v>0</v>
      </c>
    </row>
    <row r="37" spans="1:6" x14ac:dyDescent="0.2">
      <c r="A37" t="s">
        <v>31</v>
      </c>
    </row>
    <row r="39" spans="1:6" x14ac:dyDescent="0.2">
      <c r="A39" t="s">
        <v>30</v>
      </c>
    </row>
    <row r="40" spans="1:6" x14ac:dyDescent="0.2">
      <c r="A40" s="18"/>
      <c r="E40" s="26"/>
    </row>
    <row r="41" spans="1:6" x14ac:dyDescent="0.2">
      <c r="A41" s="19"/>
      <c r="E41" s="26"/>
    </row>
    <row r="43" spans="1:6" ht="15" x14ac:dyDescent="0.35">
      <c r="A43" s="2" t="s">
        <v>20</v>
      </c>
      <c r="F43" s="12">
        <f>SUM(E12:E41)</f>
        <v>2295</v>
      </c>
    </row>
    <row r="44" spans="1:6" x14ac:dyDescent="0.2">
      <c r="A44" t="s">
        <v>21</v>
      </c>
      <c r="E44" s="11">
        <f>(F43/B5)</f>
        <v>57.375</v>
      </c>
    </row>
    <row r="45" spans="1:6" x14ac:dyDescent="0.2">
      <c r="A45" t="s">
        <v>22</v>
      </c>
      <c r="E45" s="11">
        <f>(E44/E4)</f>
        <v>19.125</v>
      </c>
    </row>
    <row r="46" spans="1:6" ht="13.5" thickBot="1" x14ac:dyDescent="0.25">
      <c r="A46" s="5"/>
      <c r="B46" s="5"/>
      <c r="C46" s="5"/>
      <c r="D46" s="5"/>
      <c r="E46" s="5"/>
      <c r="F46" s="5"/>
    </row>
    <row r="47" spans="1:6" ht="13.5" thickTop="1" x14ac:dyDescent="0.2"/>
    <row r="48" spans="1:6" x14ac:dyDescent="0.2">
      <c r="A48" s="1" t="s">
        <v>23</v>
      </c>
      <c r="B48" s="31" t="s">
        <v>44</v>
      </c>
    </row>
    <row r="49" spans="1:6" x14ac:dyDescent="0.2">
      <c r="A49" t="s">
        <v>24</v>
      </c>
      <c r="B49" s="26">
        <v>0</v>
      </c>
      <c r="E49" s="11">
        <f>PRODUCT(B5,B49,E2)</f>
        <v>0</v>
      </c>
    </row>
    <row r="50" spans="1:6" x14ac:dyDescent="0.2">
      <c r="A50" s="28" t="s">
        <v>47</v>
      </c>
      <c r="B50" s="29">
        <v>8</v>
      </c>
      <c r="E50" s="11">
        <f>PRODUCT(B6,B50,E3)</f>
        <v>560</v>
      </c>
    </row>
    <row r="51" spans="1:6" x14ac:dyDescent="0.2">
      <c r="A51" s="28" t="s">
        <v>43</v>
      </c>
      <c r="B51" s="30">
        <v>10</v>
      </c>
      <c r="E51" s="11">
        <f>PRODUCT(B7,B51,E3)</f>
        <v>100</v>
      </c>
    </row>
    <row r="52" spans="1:6" x14ac:dyDescent="0.2">
      <c r="A52" t="s">
        <v>26</v>
      </c>
      <c r="E52" s="26">
        <v>0</v>
      </c>
    </row>
    <row r="53" spans="1:6" x14ac:dyDescent="0.2">
      <c r="A53" t="s">
        <v>27</v>
      </c>
      <c r="E53" s="26">
        <v>0</v>
      </c>
    </row>
    <row r="54" spans="1:6" x14ac:dyDescent="0.2">
      <c r="A54" t="s">
        <v>25</v>
      </c>
      <c r="E54" s="26">
        <v>0</v>
      </c>
    </row>
    <row r="55" spans="1:6" x14ac:dyDescent="0.2">
      <c r="A55" s="2" t="s">
        <v>23</v>
      </c>
      <c r="F55" s="11">
        <f>SUM(E49:E54)</f>
        <v>660</v>
      </c>
    </row>
    <row r="56" spans="1:6" x14ac:dyDescent="0.2">
      <c r="B56" s="6" t="s">
        <v>28</v>
      </c>
    </row>
    <row r="57" spans="1:6" ht="25.5" x14ac:dyDescent="0.2">
      <c r="A57" s="17" t="s">
        <v>38</v>
      </c>
      <c r="B57" s="11">
        <f>(SUM(-F55,F43)/B5)</f>
        <v>40.875</v>
      </c>
    </row>
    <row r="58" spans="1:6" x14ac:dyDescent="0.2">
      <c r="A58" s="17"/>
      <c r="B58" s="16"/>
    </row>
    <row r="59" spans="1:6" ht="25.5" x14ac:dyDescent="0.2">
      <c r="A59" s="17" t="s">
        <v>39</v>
      </c>
      <c r="B59" s="26">
        <v>40</v>
      </c>
      <c r="E59" s="13">
        <f>(B59*B5)</f>
        <v>1600</v>
      </c>
    </row>
    <row r="60" spans="1:6" ht="15" x14ac:dyDescent="0.35">
      <c r="A60" s="2" t="s">
        <v>29</v>
      </c>
      <c r="F60" s="12">
        <f>SUM(F55,E59)</f>
        <v>2260</v>
      </c>
    </row>
    <row r="61" spans="1:6" x14ac:dyDescent="0.2">
      <c r="D61" s="8" t="str">
        <f>IF(F60&gt;F43,"Mehr ausgeben oder weniger einnehmen?"," ")</f>
        <v xml:space="preserve"> </v>
      </c>
      <c r="E61" s="9" t="str">
        <f>IF(F60=F43,"Perfekt! Kalkulation stimmt!","")</f>
        <v/>
      </c>
    </row>
    <row r="62" spans="1:6" x14ac:dyDescent="0.2">
      <c r="E62" s="7"/>
    </row>
    <row r="63" spans="1:6" s="15" customFormat="1" x14ac:dyDescent="0.2">
      <c r="A63" s="15" t="s">
        <v>49</v>
      </c>
    </row>
  </sheetData>
  <phoneticPr fontId="0" type="noConversion"/>
  <pageMargins left="0.78740157499999996" right="0.78740157499999996" top="0.984251969" bottom="0.984251969" header="0.4921259845" footer="0.4921259845"/>
  <pageSetup paperSize="9" scale="95" fitToHeight="0" orientation="portrait" horizontalDpi="0" verticalDpi="0"/>
  <headerFooter alignWithMargins="0"/>
  <legacy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Kalkulationshilfe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Kalkulationshilfe für Freizeiten und Seminare</dc:title>
  <dc:creator>Nicole Howe</dc:creator>
  <cp:lastModifiedBy>JEF</cp:lastModifiedBy>
  <cp:lastPrinted>2008-03-19T15:14:34Z</cp:lastPrinted>
  <dcterms:created xsi:type="dcterms:W3CDTF">2006-01-10T17:21:13Z</dcterms:created>
  <dcterms:modified xsi:type="dcterms:W3CDTF">2023-05-09T08:32:11Z</dcterms:modified>
</cp:coreProperties>
</file>